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OneDrive\Masaüstü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5" i="1"/>
  <c r="G43" i="1"/>
  <c r="J24" i="1"/>
  <c r="J26" i="1"/>
  <c r="J25" i="1"/>
  <c r="L25" i="1"/>
  <c r="H24" i="1"/>
  <c r="D24" i="1"/>
  <c r="B26" i="1"/>
  <c r="B25" i="1"/>
  <c r="B24" i="1"/>
  <c r="G41" i="1" l="1"/>
  <c r="G39" i="1"/>
  <c r="G37" i="1"/>
  <c r="L27" i="1"/>
  <c r="L26" i="1"/>
  <c r="F26" i="1"/>
  <c r="D26" i="1"/>
  <c r="H26" i="1" s="1"/>
  <c r="F25" i="1"/>
  <c r="D25" i="1"/>
  <c r="H25" i="1" s="1"/>
  <c r="F24" i="1"/>
</calcChain>
</file>

<file path=xl/sharedStrings.xml><?xml version="1.0" encoding="utf-8"?>
<sst xmlns="http://schemas.openxmlformats.org/spreadsheetml/2006/main" count="75" uniqueCount="47">
  <si>
    <t xml:space="preserve">Amblem
</t>
  </si>
  <si>
    <t>EKMEK SANAYİİ İŞVERENLER  SENDİKASI ve</t>
  </si>
  <si>
    <t xml:space="preserve">ÖZ GIDA - İŞ SENDİKASI 01.01.2022 - 31.12.2024 DÖNEMİ </t>
  </si>
  <si>
    <t>TOPLU İŞ SÖZLEŞMESİ ÜCRET TABLOSU ' DUR.</t>
  </si>
  <si>
    <t>(Bordro/Ek-2-A)</t>
  </si>
  <si>
    <r>
      <rPr>
        <sz val="11"/>
        <rFont val="Garamond"/>
        <family val="1"/>
        <charset val="162"/>
      </rPr>
      <t xml:space="preserve">*Toplu İş Sözleşmesinin 19. Maddesi uyarınca 
</t>
    </r>
    <r>
      <rPr>
        <b/>
        <u/>
        <sz val="11"/>
        <rFont val="Garamond"/>
        <family val="1"/>
        <charset val="162"/>
      </rPr>
      <t>01/07/2022-31/12/2022</t>
    </r>
    <r>
      <rPr>
        <sz val="11"/>
        <rFont val="Garamond"/>
        <family val="1"/>
        <charset val="162"/>
      </rPr>
      <t xml:space="preserve"> tarihleri arasında uygulanacak aylık ücret bordrosu*</t>
    </r>
  </si>
  <si>
    <t xml:space="preserve">İŞİ
</t>
  </si>
  <si>
    <t>BRÜT
AYLIK</t>
  </si>
  <si>
    <t>SİGORTA
PRİMİ</t>
  </si>
  <si>
    <t>İŞSİZLİK
SİGORTASI</t>
  </si>
  <si>
    <t>GELİR
VERGİSİ</t>
  </si>
  <si>
    <t>DAMGA
VERGİSİ</t>
  </si>
  <si>
    <t>SENDİKA
AİDATI</t>
  </si>
  <si>
    <t>KESİNTİ
YEKÜNÜ</t>
  </si>
  <si>
    <t>NET
ÜCRETİ</t>
  </si>
  <si>
    <t>1.
GRUP</t>
  </si>
  <si>
    <t>Tezgahtar,Hamurkar,
Pişirici,Şoför</t>
  </si>
  <si>
    <t>2.
GRUP</t>
  </si>
  <si>
    <t>Döner/Matador Pişirici,
2.Tezgahtar, Yardımcı,
Çıkarıcı,Ş.Muavini-
Ekmek satış Elemanı</t>
  </si>
  <si>
    <t>3.
GRUP</t>
  </si>
  <si>
    <t>Çırak,Temizlik İşçisi,
Dağıtıcı</t>
  </si>
  <si>
    <t>GRUPLAR</t>
  </si>
  <si>
    <t>Günlük Yevmiye  :</t>
  </si>
  <si>
    <t>Haftalık Ücret   :</t>
  </si>
  <si>
    <t>Aylık Ücret    :</t>
  </si>
  <si>
    <t>Birleşik Haftalık  :</t>
  </si>
  <si>
    <t>Birleşik Aylık  :</t>
  </si>
  <si>
    <t>1. Grup</t>
  </si>
  <si>
    <t>TL/Net</t>
  </si>
  <si>
    <t>2. Grup</t>
  </si>
  <si>
    <t>3. Grup</t>
  </si>
  <si>
    <t xml:space="preserve">         Aylık ücretler yukarıdaki bordroda görüldüğü şekildedir. İşyerleri haftalık ödeme olarak Hafta Tatili Ücreti
          ödemesiyle birlikte aşağıdaki şekilde uygulama yapacaklardır.</t>
  </si>
  <si>
    <t>A ) Haftalık /T.İ.Sözleşmesi Madde 19 (Net/TL.):</t>
  </si>
  <si>
    <t>( Haftalık Ücret+H.T.Çalışması/1,5 yevmiye)</t>
  </si>
  <si>
    <t>2.Grup</t>
  </si>
  <si>
    <t>3.Grup</t>
  </si>
  <si>
    <t>B ) Genel Tatiller                                                             :</t>
  </si>
  <si>
    <t xml:space="preserve">      ( Toplu İş Sözleşmesi Madde 10/C)                             </t>
  </si>
  <si>
    <t xml:space="preserve">      (.+ Bir (1) Yevmiye )</t>
  </si>
  <si>
    <t>C ) % 50 zamlı Fazla Mesai Ücreti.                              :</t>
  </si>
  <si>
    <t xml:space="preserve">      ( Toplu İş Sözleşmesi Madde 10/B)                              </t>
  </si>
  <si>
    <t>EKMEK SANAYİİ İŞVERENLER SENDİKASI</t>
  </si>
  <si>
    <t>ÖZ GIDA - İŞ SENDİKASI</t>
  </si>
  <si>
    <t>6.110,36/30=203,68 (Günlük Yevmiye)</t>
  </si>
  <si>
    <t>( 1.425,75 + 305,51 = 1.731 27TL./Birleşik Haftalık )</t>
  </si>
  <si>
    <t>( 1365,01 +292,50 = 1.657,51 TL./Birleşik Haftalık )</t>
  </si>
  <si>
    <t>( 1.283,44 + 275,02 = 1.558,46 TL./Birleşik Haftalık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</si>
</sst>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0"/>
      <name val="Garamond"/>
      <family val="1"/>
      <charset val="162"/>
    </font>
    <font>
      <b/>
      <sz val="12"/>
      <color indexed="48"/>
      <name val="Garamond"/>
      <family val="1"/>
      <charset val="162"/>
    </font>
    <font>
      <b/>
      <sz val="10"/>
      <name val="Garamond"/>
      <family val="1"/>
      <charset val="162"/>
    </font>
    <font>
      <b/>
      <sz val="11"/>
      <name val="Garamond"/>
      <family val="1"/>
      <charset val="162"/>
    </font>
    <font>
      <sz val="11"/>
      <name val="Garamond"/>
      <family val="1"/>
      <charset val="162"/>
    </font>
    <font>
      <b/>
      <u/>
      <sz val="11"/>
      <name val="Garamond"/>
      <family val="1"/>
      <charset val="162"/>
    </font>
    <font>
      <b/>
      <sz val="9"/>
      <name val="Garamond"/>
      <family val="1"/>
      <charset val="162"/>
    </font>
    <font>
      <b/>
      <sz val="8"/>
      <name val="Garamond"/>
      <family val="1"/>
      <charset val="162"/>
    </font>
    <font>
      <sz val="8"/>
      <name val="Garamond"/>
      <family val="1"/>
      <charset val="162"/>
    </font>
    <font>
      <b/>
      <u/>
      <sz val="8"/>
      <name val="Garamond"/>
      <family val="1"/>
      <charset val="162"/>
    </font>
    <font>
      <b/>
      <u/>
      <sz val="10"/>
      <name val="Garamond"/>
      <family val="1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 applyFont="1" applyFill="1"/>
    <xf numFmtId="0" fontId="3" fillId="0" borderId="0" xfId="1" applyFont="1"/>
    <xf numFmtId="0" fontId="1" fillId="0" borderId="0" xfId="1" applyFont="1"/>
    <xf numFmtId="0" fontId="1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wrapText="1"/>
    </xf>
    <xf numFmtId="0" fontId="1" fillId="0" borderId="0" xfId="1" applyFont="1" applyBorder="1" applyAlignment="1">
      <alignment horizontal="center" wrapText="1"/>
    </xf>
    <xf numFmtId="4" fontId="1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center" textRotation="90"/>
    </xf>
    <xf numFmtId="0" fontId="3" fillId="0" borderId="0" xfId="1" applyFont="1" applyAlignment="1"/>
    <xf numFmtId="4" fontId="3" fillId="0" borderId="0" xfId="1" applyNumberFormat="1" applyFont="1" applyAlignment="1"/>
    <xf numFmtId="4" fontId="0" fillId="0" borderId="0" xfId="0" applyNumberFormat="1"/>
    <xf numFmtId="0" fontId="1" fillId="0" borderId="0" xfId="1" applyFont="1" applyAlignment="1"/>
    <xf numFmtId="0" fontId="3" fillId="0" borderId="0" xfId="1" applyFont="1" applyAlignment="1">
      <alignment horizontal="center"/>
    </xf>
    <xf numFmtId="4" fontId="1" fillId="0" borderId="0" xfId="1" applyNumberFormat="1" applyFont="1"/>
    <xf numFmtId="0" fontId="3" fillId="0" borderId="0" xfId="1" applyFont="1" applyAlignment="1">
      <alignment horizontal="left"/>
    </xf>
    <xf numFmtId="0" fontId="3" fillId="0" borderId="0" xfId="0" applyFont="1"/>
    <xf numFmtId="0" fontId="1" fillId="0" borderId="0" xfId="0" applyFont="1"/>
    <xf numFmtId="4" fontId="3" fillId="0" borderId="0" xfId="1" applyNumberFormat="1" applyFont="1"/>
    <xf numFmtId="0" fontId="1" fillId="0" borderId="1" xfId="1" applyFont="1" applyFill="1" applyBorder="1" applyAlignment="1">
      <alignment horizontal="center" wrapText="1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3" fillId="0" borderId="9" xfId="1" applyFont="1" applyBorder="1" applyAlignment="1">
      <alignment horizontal="left" wrapText="1"/>
    </xf>
    <xf numFmtId="0" fontId="3" fillId="0" borderId="10" xfId="1" applyFont="1" applyBorder="1" applyAlignment="1">
      <alignment horizontal="left" wrapText="1"/>
    </xf>
    <xf numFmtId="0" fontId="7" fillId="0" borderId="9" xfId="1" applyFont="1" applyBorder="1" applyAlignment="1">
      <alignment horizontal="left" wrapText="1"/>
    </xf>
    <xf numFmtId="0" fontId="7" fillId="0" borderId="10" xfId="1" applyFont="1" applyBorder="1" applyAlignment="1">
      <alignment horizontal="left" wrapText="1"/>
    </xf>
    <xf numFmtId="0" fontId="8" fillId="0" borderId="9" xfId="1" applyFont="1" applyBorder="1" applyAlignment="1">
      <alignment horizontal="left" wrapText="1"/>
    </xf>
    <xf numFmtId="0" fontId="8" fillId="0" borderId="10" xfId="1" applyFont="1" applyBorder="1" applyAlignment="1">
      <alignment horizontal="left" wrapText="1"/>
    </xf>
    <xf numFmtId="0" fontId="8" fillId="0" borderId="9" xfId="1" applyFont="1" applyBorder="1" applyAlignment="1">
      <alignment horizontal="center" wrapText="1"/>
    </xf>
    <xf numFmtId="0" fontId="8" fillId="0" borderId="10" xfId="1" applyFont="1" applyBorder="1" applyAlignment="1">
      <alignment horizontal="center" wrapText="1"/>
    </xf>
    <xf numFmtId="0" fontId="1" fillId="0" borderId="2" xfId="1" applyFont="1" applyBorder="1" applyAlignment="1">
      <alignment horizontal="center" wrapText="1"/>
    </xf>
    <xf numFmtId="0" fontId="1" fillId="0" borderId="5" xfId="1" applyFont="1" applyBorder="1" applyAlignment="1">
      <alignment horizontal="center" wrapText="1"/>
    </xf>
    <xf numFmtId="0" fontId="1" fillId="0" borderId="6" xfId="1" applyFont="1" applyBorder="1" applyAlignment="1">
      <alignment horizontal="center" wrapText="1"/>
    </xf>
    <xf numFmtId="4" fontId="1" fillId="0" borderId="9" xfId="1" applyNumberFormat="1" applyFont="1" applyBorder="1" applyAlignment="1">
      <alignment horizontal="center"/>
    </xf>
    <xf numFmtId="4" fontId="1" fillId="0" borderId="10" xfId="1" applyNumberFormat="1" applyFont="1" applyBorder="1" applyAlignment="1">
      <alignment horizontal="center"/>
    </xf>
    <xf numFmtId="4" fontId="3" fillId="0" borderId="9" xfId="1" applyNumberFormat="1" applyFont="1" applyBorder="1" applyAlignment="1">
      <alignment horizontal="center"/>
    </xf>
    <xf numFmtId="4" fontId="3" fillId="0" borderId="10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9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3" fillId="0" borderId="8" xfId="1" applyFont="1" applyBorder="1" applyAlignment="1">
      <alignment horizontal="center"/>
    </xf>
    <xf numFmtId="0" fontId="11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>
      <selection sqref="A1:XFD1048576"/>
    </sheetView>
  </sheetViews>
  <sheetFormatPr defaultRowHeight="15" x14ac:dyDescent="0.25"/>
  <cols>
    <col min="1" max="1" width="6" customWidth="1"/>
    <col min="3" max="3" width="9" customWidth="1"/>
    <col min="4" max="4" width="7.28515625" customWidth="1"/>
    <col min="5" max="5" width="8.7109375" customWidth="1"/>
    <col min="6" max="6" width="9.85546875" customWidth="1"/>
    <col min="7" max="7" width="8.85546875" customWidth="1"/>
    <col min="8" max="8" width="9.140625" customWidth="1"/>
    <col min="9" max="9" width="8.5703125" customWidth="1"/>
    <col min="10" max="10" width="9.28515625" customWidth="1"/>
    <col min="14" max="14" width="11.7109375" customWidth="1"/>
    <col min="257" max="257" width="6" customWidth="1"/>
    <col min="259" max="259" width="9" customWidth="1"/>
    <col min="260" max="260" width="7.28515625" customWidth="1"/>
    <col min="261" max="261" width="8.7109375" customWidth="1"/>
    <col min="262" max="262" width="9.85546875" customWidth="1"/>
    <col min="263" max="263" width="8.85546875" customWidth="1"/>
    <col min="264" max="264" width="9.140625" customWidth="1"/>
    <col min="265" max="265" width="8.5703125" customWidth="1"/>
    <col min="266" max="266" width="9.28515625" customWidth="1"/>
    <col min="270" max="270" width="11.7109375" customWidth="1"/>
    <col min="513" max="513" width="6" customWidth="1"/>
    <col min="515" max="515" width="9" customWidth="1"/>
    <col min="516" max="516" width="7.28515625" customWidth="1"/>
    <col min="517" max="517" width="8.7109375" customWidth="1"/>
    <col min="518" max="518" width="9.85546875" customWidth="1"/>
    <col min="519" max="519" width="8.85546875" customWidth="1"/>
    <col min="520" max="520" width="9.140625" customWidth="1"/>
    <col min="521" max="521" width="8.5703125" customWidth="1"/>
    <col min="522" max="522" width="9.28515625" customWidth="1"/>
    <col min="526" max="526" width="11.7109375" customWidth="1"/>
    <col min="769" max="769" width="6" customWidth="1"/>
    <col min="771" max="771" width="9" customWidth="1"/>
    <col min="772" max="772" width="7.28515625" customWidth="1"/>
    <col min="773" max="773" width="8.7109375" customWidth="1"/>
    <col min="774" max="774" width="9.85546875" customWidth="1"/>
    <col min="775" max="775" width="8.85546875" customWidth="1"/>
    <col min="776" max="776" width="9.140625" customWidth="1"/>
    <col min="777" max="777" width="8.5703125" customWidth="1"/>
    <col min="778" max="778" width="9.28515625" customWidth="1"/>
    <col min="782" max="782" width="11.7109375" customWidth="1"/>
    <col min="1025" max="1025" width="6" customWidth="1"/>
    <col min="1027" max="1027" width="9" customWidth="1"/>
    <col min="1028" max="1028" width="7.28515625" customWidth="1"/>
    <col min="1029" max="1029" width="8.7109375" customWidth="1"/>
    <col min="1030" max="1030" width="9.85546875" customWidth="1"/>
    <col min="1031" max="1031" width="8.85546875" customWidth="1"/>
    <col min="1032" max="1032" width="9.140625" customWidth="1"/>
    <col min="1033" max="1033" width="8.5703125" customWidth="1"/>
    <col min="1034" max="1034" width="9.28515625" customWidth="1"/>
    <col min="1038" max="1038" width="11.7109375" customWidth="1"/>
    <col min="1281" max="1281" width="6" customWidth="1"/>
    <col min="1283" max="1283" width="9" customWidth="1"/>
    <col min="1284" max="1284" width="7.28515625" customWidth="1"/>
    <col min="1285" max="1285" width="8.7109375" customWidth="1"/>
    <col min="1286" max="1286" width="9.85546875" customWidth="1"/>
    <col min="1287" max="1287" width="8.85546875" customWidth="1"/>
    <col min="1288" max="1288" width="9.140625" customWidth="1"/>
    <col min="1289" max="1289" width="8.5703125" customWidth="1"/>
    <col min="1290" max="1290" width="9.28515625" customWidth="1"/>
    <col min="1294" max="1294" width="11.7109375" customWidth="1"/>
    <col min="1537" max="1537" width="6" customWidth="1"/>
    <col min="1539" max="1539" width="9" customWidth="1"/>
    <col min="1540" max="1540" width="7.28515625" customWidth="1"/>
    <col min="1541" max="1541" width="8.7109375" customWidth="1"/>
    <col min="1542" max="1542" width="9.85546875" customWidth="1"/>
    <col min="1543" max="1543" width="8.85546875" customWidth="1"/>
    <col min="1544" max="1544" width="9.140625" customWidth="1"/>
    <col min="1545" max="1545" width="8.5703125" customWidth="1"/>
    <col min="1546" max="1546" width="9.28515625" customWidth="1"/>
    <col min="1550" max="1550" width="11.7109375" customWidth="1"/>
    <col min="1793" max="1793" width="6" customWidth="1"/>
    <col min="1795" max="1795" width="9" customWidth="1"/>
    <col min="1796" max="1796" width="7.28515625" customWidth="1"/>
    <col min="1797" max="1797" width="8.7109375" customWidth="1"/>
    <col min="1798" max="1798" width="9.85546875" customWidth="1"/>
    <col min="1799" max="1799" width="8.85546875" customWidth="1"/>
    <col min="1800" max="1800" width="9.140625" customWidth="1"/>
    <col min="1801" max="1801" width="8.5703125" customWidth="1"/>
    <col min="1802" max="1802" width="9.28515625" customWidth="1"/>
    <col min="1806" max="1806" width="11.7109375" customWidth="1"/>
    <col min="2049" max="2049" width="6" customWidth="1"/>
    <col min="2051" max="2051" width="9" customWidth="1"/>
    <col min="2052" max="2052" width="7.28515625" customWidth="1"/>
    <col min="2053" max="2053" width="8.7109375" customWidth="1"/>
    <col min="2054" max="2054" width="9.85546875" customWidth="1"/>
    <col min="2055" max="2055" width="8.85546875" customWidth="1"/>
    <col min="2056" max="2056" width="9.140625" customWidth="1"/>
    <col min="2057" max="2057" width="8.5703125" customWidth="1"/>
    <col min="2058" max="2058" width="9.28515625" customWidth="1"/>
    <col min="2062" max="2062" width="11.7109375" customWidth="1"/>
    <col min="2305" max="2305" width="6" customWidth="1"/>
    <col min="2307" max="2307" width="9" customWidth="1"/>
    <col min="2308" max="2308" width="7.28515625" customWidth="1"/>
    <col min="2309" max="2309" width="8.7109375" customWidth="1"/>
    <col min="2310" max="2310" width="9.85546875" customWidth="1"/>
    <col min="2311" max="2311" width="8.85546875" customWidth="1"/>
    <col min="2312" max="2312" width="9.140625" customWidth="1"/>
    <col min="2313" max="2313" width="8.5703125" customWidth="1"/>
    <col min="2314" max="2314" width="9.28515625" customWidth="1"/>
    <col min="2318" max="2318" width="11.7109375" customWidth="1"/>
    <col min="2561" max="2561" width="6" customWidth="1"/>
    <col min="2563" max="2563" width="9" customWidth="1"/>
    <col min="2564" max="2564" width="7.28515625" customWidth="1"/>
    <col min="2565" max="2565" width="8.7109375" customWidth="1"/>
    <col min="2566" max="2566" width="9.85546875" customWidth="1"/>
    <col min="2567" max="2567" width="8.85546875" customWidth="1"/>
    <col min="2568" max="2568" width="9.140625" customWidth="1"/>
    <col min="2569" max="2569" width="8.5703125" customWidth="1"/>
    <col min="2570" max="2570" width="9.28515625" customWidth="1"/>
    <col min="2574" max="2574" width="11.7109375" customWidth="1"/>
    <col min="2817" max="2817" width="6" customWidth="1"/>
    <col min="2819" max="2819" width="9" customWidth="1"/>
    <col min="2820" max="2820" width="7.28515625" customWidth="1"/>
    <col min="2821" max="2821" width="8.7109375" customWidth="1"/>
    <col min="2822" max="2822" width="9.85546875" customWidth="1"/>
    <col min="2823" max="2823" width="8.85546875" customWidth="1"/>
    <col min="2824" max="2824" width="9.140625" customWidth="1"/>
    <col min="2825" max="2825" width="8.5703125" customWidth="1"/>
    <col min="2826" max="2826" width="9.28515625" customWidth="1"/>
    <col min="2830" max="2830" width="11.7109375" customWidth="1"/>
    <col min="3073" max="3073" width="6" customWidth="1"/>
    <col min="3075" max="3075" width="9" customWidth="1"/>
    <col min="3076" max="3076" width="7.28515625" customWidth="1"/>
    <col min="3077" max="3077" width="8.7109375" customWidth="1"/>
    <col min="3078" max="3078" width="9.85546875" customWidth="1"/>
    <col min="3079" max="3079" width="8.85546875" customWidth="1"/>
    <col min="3080" max="3080" width="9.140625" customWidth="1"/>
    <col min="3081" max="3081" width="8.5703125" customWidth="1"/>
    <col min="3082" max="3082" width="9.28515625" customWidth="1"/>
    <col min="3086" max="3086" width="11.7109375" customWidth="1"/>
    <col min="3329" max="3329" width="6" customWidth="1"/>
    <col min="3331" max="3331" width="9" customWidth="1"/>
    <col min="3332" max="3332" width="7.28515625" customWidth="1"/>
    <col min="3333" max="3333" width="8.7109375" customWidth="1"/>
    <col min="3334" max="3334" width="9.85546875" customWidth="1"/>
    <col min="3335" max="3335" width="8.85546875" customWidth="1"/>
    <col min="3336" max="3336" width="9.140625" customWidth="1"/>
    <col min="3337" max="3337" width="8.5703125" customWidth="1"/>
    <col min="3338" max="3338" width="9.28515625" customWidth="1"/>
    <col min="3342" max="3342" width="11.7109375" customWidth="1"/>
    <col min="3585" max="3585" width="6" customWidth="1"/>
    <col min="3587" max="3587" width="9" customWidth="1"/>
    <col min="3588" max="3588" width="7.28515625" customWidth="1"/>
    <col min="3589" max="3589" width="8.7109375" customWidth="1"/>
    <col min="3590" max="3590" width="9.85546875" customWidth="1"/>
    <col min="3591" max="3591" width="8.85546875" customWidth="1"/>
    <col min="3592" max="3592" width="9.140625" customWidth="1"/>
    <col min="3593" max="3593" width="8.5703125" customWidth="1"/>
    <col min="3594" max="3594" width="9.28515625" customWidth="1"/>
    <col min="3598" max="3598" width="11.7109375" customWidth="1"/>
    <col min="3841" max="3841" width="6" customWidth="1"/>
    <col min="3843" max="3843" width="9" customWidth="1"/>
    <col min="3844" max="3844" width="7.28515625" customWidth="1"/>
    <col min="3845" max="3845" width="8.7109375" customWidth="1"/>
    <col min="3846" max="3846" width="9.85546875" customWidth="1"/>
    <col min="3847" max="3847" width="8.85546875" customWidth="1"/>
    <col min="3848" max="3848" width="9.140625" customWidth="1"/>
    <col min="3849" max="3849" width="8.5703125" customWidth="1"/>
    <col min="3850" max="3850" width="9.28515625" customWidth="1"/>
    <col min="3854" max="3854" width="11.7109375" customWidth="1"/>
    <col min="4097" max="4097" width="6" customWidth="1"/>
    <col min="4099" max="4099" width="9" customWidth="1"/>
    <col min="4100" max="4100" width="7.28515625" customWidth="1"/>
    <col min="4101" max="4101" width="8.7109375" customWidth="1"/>
    <col min="4102" max="4102" width="9.85546875" customWidth="1"/>
    <col min="4103" max="4103" width="8.85546875" customWidth="1"/>
    <col min="4104" max="4104" width="9.140625" customWidth="1"/>
    <col min="4105" max="4105" width="8.5703125" customWidth="1"/>
    <col min="4106" max="4106" width="9.28515625" customWidth="1"/>
    <col min="4110" max="4110" width="11.7109375" customWidth="1"/>
    <col min="4353" max="4353" width="6" customWidth="1"/>
    <col min="4355" max="4355" width="9" customWidth="1"/>
    <col min="4356" max="4356" width="7.28515625" customWidth="1"/>
    <col min="4357" max="4357" width="8.7109375" customWidth="1"/>
    <col min="4358" max="4358" width="9.85546875" customWidth="1"/>
    <col min="4359" max="4359" width="8.85546875" customWidth="1"/>
    <col min="4360" max="4360" width="9.140625" customWidth="1"/>
    <col min="4361" max="4361" width="8.5703125" customWidth="1"/>
    <col min="4362" max="4362" width="9.28515625" customWidth="1"/>
    <col min="4366" max="4366" width="11.7109375" customWidth="1"/>
    <col min="4609" max="4609" width="6" customWidth="1"/>
    <col min="4611" max="4611" width="9" customWidth="1"/>
    <col min="4612" max="4612" width="7.28515625" customWidth="1"/>
    <col min="4613" max="4613" width="8.7109375" customWidth="1"/>
    <col min="4614" max="4614" width="9.85546875" customWidth="1"/>
    <col min="4615" max="4615" width="8.85546875" customWidth="1"/>
    <col min="4616" max="4616" width="9.140625" customWidth="1"/>
    <col min="4617" max="4617" width="8.5703125" customWidth="1"/>
    <col min="4618" max="4618" width="9.28515625" customWidth="1"/>
    <col min="4622" max="4622" width="11.7109375" customWidth="1"/>
    <col min="4865" max="4865" width="6" customWidth="1"/>
    <col min="4867" max="4867" width="9" customWidth="1"/>
    <col min="4868" max="4868" width="7.28515625" customWidth="1"/>
    <col min="4869" max="4869" width="8.7109375" customWidth="1"/>
    <col min="4870" max="4870" width="9.85546875" customWidth="1"/>
    <col min="4871" max="4871" width="8.85546875" customWidth="1"/>
    <col min="4872" max="4872" width="9.140625" customWidth="1"/>
    <col min="4873" max="4873" width="8.5703125" customWidth="1"/>
    <col min="4874" max="4874" width="9.28515625" customWidth="1"/>
    <col min="4878" max="4878" width="11.7109375" customWidth="1"/>
    <col min="5121" max="5121" width="6" customWidth="1"/>
    <col min="5123" max="5123" width="9" customWidth="1"/>
    <col min="5124" max="5124" width="7.28515625" customWidth="1"/>
    <col min="5125" max="5125" width="8.7109375" customWidth="1"/>
    <col min="5126" max="5126" width="9.85546875" customWidth="1"/>
    <col min="5127" max="5127" width="8.85546875" customWidth="1"/>
    <col min="5128" max="5128" width="9.140625" customWidth="1"/>
    <col min="5129" max="5129" width="8.5703125" customWidth="1"/>
    <col min="5130" max="5130" width="9.28515625" customWidth="1"/>
    <col min="5134" max="5134" width="11.7109375" customWidth="1"/>
    <col min="5377" max="5377" width="6" customWidth="1"/>
    <col min="5379" max="5379" width="9" customWidth="1"/>
    <col min="5380" max="5380" width="7.28515625" customWidth="1"/>
    <col min="5381" max="5381" width="8.7109375" customWidth="1"/>
    <col min="5382" max="5382" width="9.85546875" customWidth="1"/>
    <col min="5383" max="5383" width="8.85546875" customWidth="1"/>
    <col min="5384" max="5384" width="9.140625" customWidth="1"/>
    <col min="5385" max="5385" width="8.5703125" customWidth="1"/>
    <col min="5386" max="5386" width="9.28515625" customWidth="1"/>
    <col min="5390" max="5390" width="11.7109375" customWidth="1"/>
    <col min="5633" max="5633" width="6" customWidth="1"/>
    <col min="5635" max="5635" width="9" customWidth="1"/>
    <col min="5636" max="5636" width="7.28515625" customWidth="1"/>
    <col min="5637" max="5637" width="8.7109375" customWidth="1"/>
    <col min="5638" max="5638" width="9.85546875" customWidth="1"/>
    <col min="5639" max="5639" width="8.85546875" customWidth="1"/>
    <col min="5640" max="5640" width="9.140625" customWidth="1"/>
    <col min="5641" max="5641" width="8.5703125" customWidth="1"/>
    <col min="5642" max="5642" width="9.28515625" customWidth="1"/>
    <col min="5646" max="5646" width="11.7109375" customWidth="1"/>
    <col min="5889" max="5889" width="6" customWidth="1"/>
    <col min="5891" max="5891" width="9" customWidth="1"/>
    <col min="5892" max="5892" width="7.28515625" customWidth="1"/>
    <col min="5893" max="5893" width="8.7109375" customWidth="1"/>
    <col min="5894" max="5894" width="9.85546875" customWidth="1"/>
    <col min="5895" max="5895" width="8.85546875" customWidth="1"/>
    <col min="5896" max="5896" width="9.140625" customWidth="1"/>
    <col min="5897" max="5897" width="8.5703125" customWidth="1"/>
    <col min="5898" max="5898" width="9.28515625" customWidth="1"/>
    <col min="5902" max="5902" width="11.7109375" customWidth="1"/>
    <col min="6145" max="6145" width="6" customWidth="1"/>
    <col min="6147" max="6147" width="9" customWidth="1"/>
    <col min="6148" max="6148" width="7.28515625" customWidth="1"/>
    <col min="6149" max="6149" width="8.7109375" customWidth="1"/>
    <col min="6150" max="6150" width="9.85546875" customWidth="1"/>
    <col min="6151" max="6151" width="8.85546875" customWidth="1"/>
    <col min="6152" max="6152" width="9.140625" customWidth="1"/>
    <col min="6153" max="6153" width="8.5703125" customWidth="1"/>
    <col min="6154" max="6154" width="9.28515625" customWidth="1"/>
    <col min="6158" max="6158" width="11.7109375" customWidth="1"/>
    <col min="6401" max="6401" width="6" customWidth="1"/>
    <col min="6403" max="6403" width="9" customWidth="1"/>
    <col min="6404" max="6404" width="7.28515625" customWidth="1"/>
    <col min="6405" max="6405" width="8.7109375" customWidth="1"/>
    <col min="6406" max="6406" width="9.85546875" customWidth="1"/>
    <col min="6407" max="6407" width="8.85546875" customWidth="1"/>
    <col min="6408" max="6408" width="9.140625" customWidth="1"/>
    <col min="6409" max="6409" width="8.5703125" customWidth="1"/>
    <col min="6410" max="6410" width="9.28515625" customWidth="1"/>
    <col min="6414" max="6414" width="11.7109375" customWidth="1"/>
    <col min="6657" max="6657" width="6" customWidth="1"/>
    <col min="6659" max="6659" width="9" customWidth="1"/>
    <col min="6660" max="6660" width="7.28515625" customWidth="1"/>
    <col min="6661" max="6661" width="8.7109375" customWidth="1"/>
    <col min="6662" max="6662" width="9.85546875" customWidth="1"/>
    <col min="6663" max="6663" width="8.85546875" customWidth="1"/>
    <col min="6664" max="6664" width="9.140625" customWidth="1"/>
    <col min="6665" max="6665" width="8.5703125" customWidth="1"/>
    <col min="6666" max="6666" width="9.28515625" customWidth="1"/>
    <col min="6670" max="6670" width="11.7109375" customWidth="1"/>
    <col min="6913" max="6913" width="6" customWidth="1"/>
    <col min="6915" max="6915" width="9" customWidth="1"/>
    <col min="6916" max="6916" width="7.28515625" customWidth="1"/>
    <col min="6917" max="6917" width="8.7109375" customWidth="1"/>
    <col min="6918" max="6918" width="9.85546875" customWidth="1"/>
    <col min="6919" max="6919" width="8.85546875" customWidth="1"/>
    <col min="6920" max="6920" width="9.140625" customWidth="1"/>
    <col min="6921" max="6921" width="8.5703125" customWidth="1"/>
    <col min="6922" max="6922" width="9.28515625" customWidth="1"/>
    <col min="6926" max="6926" width="11.7109375" customWidth="1"/>
    <col min="7169" max="7169" width="6" customWidth="1"/>
    <col min="7171" max="7171" width="9" customWidth="1"/>
    <col min="7172" max="7172" width="7.28515625" customWidth="1"/>
    <col min="7173" max="7173" width="8.7109375" customWidth="1"/>
    <col min="7174" max="7174" width="9.85546875" customWidth="1"/>
    <col min="7175" max="7175" width="8.85546875" customWidth="1"/>
    <col min="7176" max="7176" width="9.140625" customWidth="1"/>
    <col min="7177" max="7177" width="8.5703125" customWidth="1"/>
    <col min="7178" max="7178" width="9.28515625" customWidth="1"/>
    <col min="7182" max="7182" width="11.7109375" customWidth="1"/>
    <col min="7425" max="7425" width="6" customWidth="1"/>
    <col min="7427" max="7427" width="9" customWidth="1"/>
    <col min="7428" max="7428" width="7.28515625" customWidth="1"/>
    <col min="7429" max="7429" width="8.7109375" customWidth="1"/>
    <col min="7430" max="7430" width="9.85546875" customWidth="1"/>
    <col min="7431" max="7431" width="8.85546875" customWidth="1"/>
    <col min="7432" max="7432" width="9.140625" customWidth="1"/>
    <col min="7433" max="7433" width="8.5703125" customWidth="1"/>
    <col min="7434" max="7434" width="9.28515625" customWidth="1"/>
    <col min="7438" max="7438" width="11.7109375" customWidth="1"/>
    <col min="7681" max="7681" width="6" customWidth="1"/>
    <col min="7683" max="7683" width="9" customWidth="1"/>
    <col min="7684" max="7684" width="7.28515625" customWidth="1"/>
    <col min="7685" max="7685" width="8.7109375" customWidth="1"/>
    <col min="7686" max="7686" width="9.85546875" customWidth="1"/>
    <col min="7687" max="7687" width="8.85546875" customWidth="1"/>
    <col min="7688" max="7688" width="9.140625" customWidth="1"/>
    <col min="7689" max="7689" width="8.5703125" customWidth="1"/>
    <col min="7690" max="7690" width="9.28515625" customWidth="1"/>
    <col min="7694" max="7694" width="11.7109375" customWidth="1"/>
    <col min="7937" max="7937" width="6" customWidth="1"/>
    <col min="7939" max="7939" width="9" customWidth="1"/>
    <col min="7940" max="7940" width="7.28515625" customWidth="1"/>
    <col min="7941" max="7941" width="8.7109375" customWidth="1"/>
    <col min="7942" max="7942" width="9.85546875" customWidth="1"/>
    <col min="7943" max="7943" width="8.85546875" customWidth="1"/>
    <col min="7944" max="7944" width="9.140625" customWidth="1"/>
    <col min="7945" max="7945" width="8.5703125" customWidth="1"/>
    <col min="7946" max="7946" width="9.28515625" customWidth="1"/>
    <col min="7950" max="7950" width="11.7109375" customWidth="1"/>
    <col min="8193" max="8193" width="6" customWidth="1"/>
    <col min="8195" max="8195" width="9" customWidth="1"/>
    <col min="8196" max="8196" width="7.28515625" customWidth="1"/>
    <col min="8197" max="8197" width="8.7109375" customWidth="1"/>
    <col min="8198" max="8198" width="9.85546875" customWidth="1"/>
    <col min="8199" max="8199" width="8.85546875" customWidth="1"/>
    <col min="8200" max="8200" width="9.140625" customWidth="1"/>
    <col min="8201" max="8201" width="8.5703125" customWidth="1"/>
    <col min="8202" max="8202" width="9.28515625" customWidth="1"/>
    <col min="8206" max="8206" width="11.7109375" customWidth="1"/>
    <col min="8449" max="8449" width="6" customWidth="1"/>
    <col min="8451" max="8451" width="9" customWidth="1"/>
    <col min="8452" max="8452" width="7.28515625" customWidth="1"/>
    <col min="8453" max="8453" width="8.7109375" customWidth="1"/>
    <col min="8454" max="8454" width="9.85546875" customWidth="1"/>
    <col min="8455" max="8455" width="8.85546875" customWidth="1"/>
    <col min="8456" max="8456" width="9.140625" customWidth="1"/>
    <col min="8457" max="8457" width="8.5703125" customWidth="1"/>
    <col min="8458" max="8458" width="9.28515625" customWidth="1"/>
    <col min="8462" max="8462" width="11.7109375" customWidth="1"/>
    <col min="8705" max="8705" width="6" customWidth="1"/>
    <col min="8707" max="8707" width="9" customWidth="1"/>
    <col min="8708" max="8708" width="7.28515625" customWidth="1"/>
    <col min="8709" max="8709" width="8.7109375" customWidth="1"/>
    <col min="8710" max="8710" width="9.85546875" customWidth="1"/>
    <col min="8711" max="8711" width="8.85546875" customWidth="1"/>
    <col min="8712" max="8712" width="9.140625" customWidth="1"/>
    <col min="8713" max="8713" width="8.5703125" customWidth="1"/>
    <col min="8714" max="8714" width="9.28515625" customWidth="1"/>
    <col min="8718" max="8718" width="11.7109375" customWidth="1"/>
    <col min="8961" max="8961" width="6" customWidth="1"/>
    <col min="8963" max="8963" width="9" customWidth="1"/>
    <col min="8964" max="8964" width="7.28515625" customWidth="1"/>
    <col min="8965" max="8965" width="8.7109375" customWidth="1"/>
    <col min="8966" max="8966" width="9.85546875" customWidth="1"/>
    <col min="8967" max="8967" width="8.85546875" customWidth="1"/>
    <col min="8968" max="8968" width="9.140625" customWidth="1"/>
    <col min="8969" max="8969" width="8.5703125" customWidth="1"/>
    <col min="8970" max="8970" width="9.28515625" customWidth="1"/>
    <col min="8974" max="8974" width="11.7109375" customWidth="1"/>
    <col min="9217" max="9217" width="6" customWidth="1"/>
    <col min="9219" max="9219" width="9" customWidth="1"/>
    <col min="9220" max="9220" width="7.28515625" customWidth="1"/>
    <col min="9221" max="9221" width="8.7109375" customWidth="1"/>
    <col min="9222" max="9222" width="9.85546875" customWidth="1"/>
    <col min="9223" max="9223" width="8.85546875" customWidth="1"/>
    <col min="9224" max="9224" width="9.140625" customWidth="1"/>
    <col min="9225" max="9225" width="8.5703125" customWidth="1"/>
    <col min="9226" max="9226" width="9.28515625" customWidth="1"/>
    <col min="9230" max="9230" width="11.7109375" customWidth="1"/>
    <col min="9473" max="9473" width="6" customWidth="1"/>
    <col min="9475" max="9475" width="9" customWidth="1"/>
    <col min="9476" max="9476" width="7.28515625" customWidth="1"/>
    <col min="9477" max="9477" width="8.7109375" customWidth="1"/>
    <col min="9478" max="9478" width="9.85546875" customWidth="1"/>
    <col min="9479" max="9479" width="8.85546875" customWidth="1"/>
    <col min="9480" max="9480" width="9.140625" customWidth="1"/>
    <col min="9481" max="9481" width="8.5703125" customWidth="1"/>
    <col min="9482" max="9482" width="9.28515625" customWidth="1"/>
    <col min="9486" max="9486" width="11.7109375" customWidth="1"/>
    <col min="9729" max="9729" width="6" customWidth="1"/>
    <col min="9731" max="9731" width="9" customWidth="1"/>
    <col min="9732" max="9732" width="7.28515625" customWidth="1"/>
    <col min="9733" max="9733" width="8.7109375" customWidth="1"/>
    <col min="9734" max="9734" width="9.85546875" customWidth="1"/>
    <col min="9735" max="9735" width="8.85546875" customWidth="1"/>
    <col min="9736" max="9736" width="9.140625" customWidth="1"/>
    <col min="9737" max="9737" width="8.5703125" customWidth="1"/>
    <col min="9738" max="9738" width="9.28515625" customWidth="1"/>
    <col min="9742" max="9742" width="11.7109375" customWidth="1"/>
    <col min="9985" max="9985" width="6" customWidth="1"/>
    <col min="9987" max="9987" width="9" customWidth="1"/>
    <col min="9988" max="9988" width="7.28515625" customWidth="1"/>
    <col min="9989" max="9989" width="8.7109375" customWidth="1"/>
    <col min="9990" max="9990" width="9.85546875" customWidth="1"/>
    <col min="9991" max="9991" width="8.85546875" customWidth="1"/>
    <col min="9992" max="9992" width="9.140625" customWidth="1"/>
    <col min="9993" max="9993" width="8.5703125" customWidth="1"/>
    <col min="9994" max="9994" width="9.28515625" customWidth="1"/>
    <col min="9998" max="9998" width="11.7109375" customWidth="1"/>
    <col min="10241" max="10241" width="6" customWidth="1"/>
    <col min="10243" max="10243" width="9" customWidth="1"/>
    <col min="10244" max="10244" width="7.28515625" customWidth="1"/>
    <col min="10245" max="10245" width="8.7109375" customWidth="1"/>
    <col min="10246" max="10246" width="9.85546875" customWidth="1"/>
    <col min="10247" max="10247" width="8.85546875" customWidth="1"/>
    <col min="10248" max="10248" width="9.140625" customWidth="1"/>
    <col min="10249" max="10249" width="8.5703125" customWidth="1"/>
    <col min="10250" max="10250" width="9.28515625" customWidth="1"/>
    <col min="10254" max="10254" width="11.7109375" customWidth="1"/>
    <col min="10497" max="10497" width="6" customWidth="1"/>
    <col min="10499" max="10499" width="9" customWidth="1"/>
    <col min="10500" max="10500" width="7.28515625" customWidth="1"/>
    <col min="10501" max="10501" width="8.7109375" customWidth="1"/>
    <col min="10502" max="10502" width="9.85546875" customWidth="1"/>
    <col min="10503" max="10503" width="8.85546875" customWidth="1"/>
    <col min="10504" max="10504" width="9.140625" customWidth="1"/>
    <col min="10505" max="10505" width="8.5703125" customWidth="1"/>
    <col min="10506" max="10506" width="9.28515625" customWidth="1"/>
    <col min="10510" max="10510" width="11.7109375" customWidth="1"/>
    <col min="10753" max="10753" width="6" customWidth="1"/>
    <col min="10755" max="10755" width="9" customWidth="1"/>
    <col min="10756" max="10756" width="7.28515625" customWidth="1"/>
    <col min="10757" max="10757" width="8.7109375" customWidth="1"/>
    <col min="10758" max="10758" width="9.85546875" customWidth="1"/>
    <col min="10759" max="10759" width="8.85546875" customWidth="1"/>
    <col min="10760" max="10760" width="9.140625" customWidth="1"/>
    <col min="10761" max="10761" width="8.5703125" customWidth="1"/>
    <col min="10762" max="10762" width="9.28515625" customWidth="1"/>
    <col min="10766" max="10766" width="11.7109375" customWidth="1"/>
    <col min="11009" max="11009" width="6" customWidth="1"/>
    <col min="11011" max="11011" width="9" customWidth="1"/>
    <col min="11012" max="11012" width="7.28515625" customWidth="1"/>
    <col min="11013" max="11013" width="8.7109375" customWidth="1"/>
    <col min="11014" max="11014" width="9.85546875" customWidth="1"/>
    <col min="11015" max="11015" width="8.85546875" customWidth="1"/>
    <col min="11016" max="11016" width="9.140625" customWidth="1"/>
    <col min="11017" max="11017" width="8.5703125" customWidth="1"/>
    <col min="11018" max="11018" width="9.28515625" customWidth="1"/>
    <col min="11022" max="11022" width="11.7109375" customWidth="1"/>
    <col min="11265" max="11265" width="6" customWidth="1"/>
    <col min="11267" max="11267" width="9" customWidth="1"/>
    <col min="11268" max="11268" width="7.28515625" customWidth="1"/>
    <col min="11269" max="11269" width="8.7109375" customWidth="1"/>
    <col min="11270" max="11270" width="9.85546875" customWidth="1"/>
    <col min="11271" max="11271" width="8.85546875" customWidth="1"/>
    <col min="11272" max="11272" width="9.140625" customWidth="1"/>
    <col min="11273" max="11273" width="8.5703125" customWidth="1"/>
    <col min="11274" max="11274" width="9.28515625" customWidth="1"/>
    <col min="11278" max="11278" width="11.7109375" customWidth="1"/>
    <col min="11521" max="11521" width="6" customWidth="1"/>
    <col min="11523" max="11523" width="9" customWidth="1"/>
    <col min="11524" max="11524" width="7.28515625" customWidth="1"/>
    <col min="11525" max="11525" width="8.7109375" customWidth="1"/>
    <col min="11526" max="11526" width="9.85546875" customWidth="1"/>
    <col min="11527" max="11527" width="8.85546875" customWidth="1"/>
    <col min="11528" max="11528" width="9.140625" customWidth="1"/>
    <col min="11529" max="11529" width="8.5703125" customWidth="1"/>
    <col min="11530" max="11530" width="9.28515625" customWidth="1"/>
    <col min="11534" max="11534" width="11.7109375" customWidth="1"/>
    <col min="11777" max="11777" width="6" customWidth="1"/>
    <col min="11779" max="11779" width="9" customWidth="1"/>
    <col min="11780" max="11780" width="7.28515625" customWidth="1"/>
    <col min="11781" max="11781" width="8.7109375" customWidth="1"/>
    <col min="11782" max="11782" width="9.85546875" customWidth="1"/>
    <col min="11783" max="11783" width="8.85546875" customWidth="1"/>
    <col min="11784" max="11784" width="9.140625" customWidth="1"/>
    <col min="11785" max="11785" width="8.5703125" customWidth="1"/>
    <col min="11786" max="11786" width="9.28515625" customWidth="1"/>
    <col min="11790" max="11790" width="11.7109375" customWidth="1"/>
    <col min="12033" max="12033" width="6" customWidth="1"/>
    <col min="12035" max="12035" width="9" customWidth="1"/>
    <col min="12036" max="12036" width="7.28515625" customWidth="1"/>
    <col min="12037" max="12037" width="8.7109375" customWidth="1"/>
    <col min="12038" max="12038" width="9.85546875" customWidth="1"/>
    <col min="12039" max="12039" width="8.85546875" customWidth="1"/>
    <col min="12040" max="12040" width="9.140625" customWidth="1"/>
    <col min="12041" max="12041" width="8.5703125" customWidth="1"/>
    <col min="12042" max="12042" width="9.28515625" customWidth="1"/>
    <col min="12046" max="12046" width="11.7109375" customWidth="1"/>
    <col min="12289" max="12289" width="6" customWidth="1"/>
    <col min="12291" max="12291" width="9" customWidth="1"/>
    <col min="12292" max="12292" width="7.28515625" customWidth="1"/>
    <col min="12293" max="12293" width="8.7109375" customWidth="1"/>
    <col min="12294" max="12294" width="9.85546875" customWidth="1"/>
    <col min="12295" max="12295" width="8.85546875" customWidth="1"/>
    <col min="12296" max="12296" width="9.140625" customWidth="1"/>
    <col min="12297" max="12297" width="8.5703125" customWidth="1"/>
    <col min="12298" max="12298" width="9.28515625" customWidth="1"/>
    <col min="12302" max="12302" width="11.7109375" customWidth="1"/>
    <col min="12545" max="12545" width="6" customWidth="1"/>
    <col min="12547" max="12547" width="9" customWidth="1"/>
    <col min="12548" max="12548" width="7.28515625" customWidth="1"/>
    <col min="12549" max="12549" width="8.7109375" customWidth="1"/>
    <col min="12550" max="12550" width="9.85546875" customWidth="1"/>
    <col min="12551" max="12551" width="8.85546875" customWidth="1"/>
    <col min="12552" max="12552" width="9.140625" customWidth="1"/>
    <col min="12553" max="12553" width="8.5703125" customWidth="1"/>
    <col min="12554" max="12554" width="9.28515625" customWidth="1"/>
    <col min="12558" max="12558" width="11.7109375" customWidth="1"/>
    <col min="12801" max="12801" width="6" customWidth="1"/>
    <col min="12803" max="12803" width="9" customWidth="1"/>
    <col min="12804" max="12804" width="7.28515625" customWidth="1"/>
    <col min="12805" max="12805" width="8.7109375" customWidth="1"/>
    <col min="12806" max="12806" width="9.85546875" customWidth="1"/>
    <col min="12807" max="12807" width="8.85546875" customWidth="1"/>
    <col min="12808" max="12808" width="9.140625" customWidth="1"/>
    <col min="12809" max="12809" width="8.5703125" customWidth="1"/>
    <col min="12810" max="12810" width="9.28515625" customWidth="1"/>
    <col min="12814" max="12814" width="11.7109375" customWidth="1"/>
    <col min="13057" max="13057" width="6" customWidth="1"/>
    <col min="13059" max="13059" width="9" customWidth="1"/>
    <col min="13060" max="13060" width="7.28515625" customWidth="1"/>
    <col min="13061" max="13061" width="8.7109375" customWidth="1"/>
    <col min="13062" max="13062" width="9.85546875" customWidth="1"/>
    <col min="13063" max="13063" width="8.85546875" customWidth="1"/>
    <col min="13064" max="13064" width="9.140625" customWidth="1"/>
    <col min="13065" max="13065" width="8.5703125" customWidth="1"/>
    <col min="13066" max="13066" width="9.28515625" customWidth="1"/>
    <col min="13070" max="13070" width="11.7109375" customWidth="1"/>
    <col min="13313" max="13313" width="6" customWidth="1"/>
    <col min="13315" max="13315" width="9" customWidth="1"/>
    <col min="13316" max="13316" width="7.28515625" customWidth="1"/>
    <col min="13317" max="13317" width="8.7109375" customWidth="1"/>
    <col min="13318" max="13318" width="9.85546875" customWidth="1"/>
    <col min="13319" max="13319" width="8.85546875" customWidth="1"/>
    <col min="13320" max="13320" width="9.140625" customWidth="1"/>
    <col min="13321" max="13321" width="8.5703125" customWidth="1"/>
    <col min="13322" max="13322" width="9.28515625" customWidth="1"/>
    <col min="13326" max="13326" width="11.7109375" customWidth="1"/>
    <col min="13569" max="13569" width="6" customWidth="1"/>
    <col min="13571" max="13571" width="9" customWidth="1"/>
    <col min="13572" max="13572" width="7.28515625" customWidth="1"/>
    <col min="13573" max="13573" width="8.7109375" customWidth="1"/>
    <col min="13574" max="13574" width="9.85546875" customWidth="1"/>
    <col min="13575" max="13575" width="8.85546875" customWidth="1"/>
    <col min="13576" max="13576" width="9.140625" customWidth="1"/>
    <col min="13577" max="13577" width="8.5703125" customWidth="1"/>
    <col min="13578" max="13578" width="9.28515625" customWidth="1"/>
    <col min="13582" max="13582" width="11.7109375" customWidth="1"/>
    <col min="13825" max="13825" width="6" customWidth="1"/>
    <col min="13827" max="13827" width="9" customWidth="1"/>
    <col min="13828" max="13828" width="7.28515625" customWidth="1"/>
    <col min="13829" max="13829" width="8.7109375" customWidth="1"/>
    <col min="13830" max="13830" width="9.85546875" customWidth="1"/>
    <col min="13831" max="13831" width="8.85546875" customWidth="1"/>
    <col min="13832" max="13832" width="9.140625" customWidth="1"/>
    <col min="13833" max="13833" width="8.5703125" customWidth="1"/>
    <col min="13834" max="13834" width="9.28515625" customWidth="1"/>
    <col min="13838" max="13838" width="11.7109375" customWidth="1"/>
    <col min="14081" max="14081" width="6" customWidth="1"/>
    <col min="14083" max="14083" width="9" customWidth="1"/>
    <col min="14084" max="14084" width="7.28515625" customWidth="1"/>
    <col min="14085" max="14085" width="8.7109375" customWidth="1"/>
    <col min="14086" max="14086" width="9.85546875" customWidth="1"/>
    <col min="14087" max="14087" width="8.85546875" customWidth="1"/>
    <col min="14088" max="14088" width="9.140625" customWidth="1"/>
    <col min="14089" max="14089" width="8.5703125" customWidth="1"/>
    <col min="14090" max="14090" width="9.28515625" customWidth="1"/>
    <col min="14094" max="14094" width="11.7109375" customWidth="1"/>
    <col min="14337" max="14337" width="6" customWidth="1"/>
    <col min="14339" max="14339" width="9" customWidth="1"/>
    <col min="14340" max="14340" width="7.28515625" customWidth="1"/>
    <col min="14341" max="14341" width="8.7109375" customWidth="1"/>
    <col min="14342" max="14342" width="9.85546875" customWidth="1"/>
    <col min="14343" max="14343" width="8.85546875" customWidth="1"/>
    <col min="14344" max="14344" width="9.140625" customWidth="1"/>
    <col min="14345" max="14345" width="8.5703125" customWidth="1"/>
    <col min="14346" max="14346" width="9.28515625" customWidth="1"/>
    <col min="14350" max="14350" width="11.7109375" customWidth="1"/>
    <col min="14593" max="14593" width="6" customWidth="1"/>
    <col min="14595" max="14595" width="9" customWidth="1"/>
    <col min="14596" max="14596" width="7.28515625" customWidth="1"/>
    <col min="14597" max="14597" width="8.7109375" customWidth="1"/>
    <col min="14598" max="14598" width="9.85546875" customWidth="1"/>
    <col min="14599" max="14599" width="8.85546875" customWidth="1"/>
    <col min="14600" max="14600" width="9.140625" customWidth="1"/>
    <col min="14601" max="14601" width="8.5703125" customWidth="1"/>
    <col min="14602" max="14602" width="9.28515625" customWidth="1"/>
    <col min="14606" max="14606" width="11.7109375" customWidth="1"/>
    <col min="14849" max="14849" width="6" customWidth="1"/>
    <col min="14851" max="14851" width="9" customWidth="1"/>
    <col min="14852" max="14852" width="7.28515625" customWidth="1"/>
    <col min="14853" max="14853" width="8.7109375" customWidth="1"/>
    <col min="14854" max="14854" width="9.85546875" customWidth="1"/>
    <col min="14855" max="14855" width="8.85546875" customWidth="1"/>
    <col min="14856" max="14856" width="9.140625" customWidth="1"/>
    <col min="14857" max="14857" width="8.5703125" customWidth="1"/>
    <col min="14858" max="14858" width="9.28515625" customWidth="1"/>
    <col min="14862" max="14862" width="11.7109375" customWidth="1"/>
    <col min="15105" max="15105" width="6" customWidth="1"/>
    <col min="15107" max="15107" width="9" customWidth="1"/>
    <col min="15108" max="15108" width="7.28515625" customWidth="1"/>
    <col min="15109" max="15109" width="8.7109375" customWidth="1"/>
    <col min="15110" max="15110" width="9.85546875" customWidth="1"/>
    <col min="15111" max="15111" width="8.85546875" customWidth="1"/>
    <col min="15112" max="15112" width="9.140625" customWidth="1"/>
    <col min="15113" max="15113" width="8.5703125" customWidth="1"/>
    <col min="15114" max="15114" width="9.28515625" customWidth="1"/>
    <col min="15118" max="15118" width="11.7109375" customWidth="1"/>
    <col min="15361" max="15361" width="6" customWidth="1"/>
    <col min="15363" max="15363" width="9" customWidth="1"/>
    <col min="15364" max="15364" width="7.28515625" customWidth="1"/>
    <col min="15365" max="15365" width="8.7109375" customWidth="1"/>
    <col min="15366" max="15366" width="9.85546875" customWidth="1"/>
    <col min="15367" max="15367" width="8.85546875" customWidth="1"/>
    <col min="15368" max="15368" width="9.140625" customWidth="1"/>
    <col min="15369" max="15369" width="8.5703125" customWidth="1"/>
    <col min="15370" max="15370" width="9.28515625" customWidth="1"/>
    <col min="15374" max="15374" width="11.7109375" customWidth="1"/>
    <col min="15617" max="15617" width="6" customWidth="1"/>
    <col min="15619" max="15619" width="9" customWidth="1"/>
    <col min="15620" max="15620" width="7.28515625" customWidth="1"/>
    <col min="15621" max="15621" width="8.7109375" customWidth="1"/>
    <col min="15622" max="15622" width="9.85546875" customWidth="1"/>
    <col min="15623" max="15623" width="8.85546875" customWidth="1"/>
    <col min="15624" max="15624" width="9.140625" customWidth="1"/>
    <col min="15625" max="15625" width="8.5703125" customWidth="1"/>
    <col min="15626" max="15626" width="9.28515625" customWidth="1"/>
    <col min="15630" max="15630" width="11.7109375" customWidth="1"/>
    <col min="15873" max="15873" width="6" customWidth="1"/>
    <col min="15875" max="15875" width="9" customWidth="1"/>
    <col min="15876" max="15876" width="7.28515625" customWidth="1"/>
    <col min="15877" max="15877" width="8.7109375" customWidth="1"/>
    <col min="15878" max="15878" width="9.85546875" customWidth="1"/>
    <col min="15879" max="15879" width="8.85546875" customWidth="1"/>
    <col min="15880" max="15880" width="9.140625" customWidth="1"/>
    <col min="15881" max="15881" width="8.5703125" customWidth="1"/>
    <col min="15882" max="15882" width="9.28515625" customWidth="1"/>
    <col min="15886" max="15886" width="11.7109375" customWidth="1"/>
    <col min="16129" max="16129" width="6" customWidth="1"/>
    <col min="16131" max="16131" width="9" customWidth="1"/>
    <col min="16132" max="16132" width="7.28515625" customWidth="1"/>
    <col min="16133" max="16133" width="8.7109375" customWidth="1"/>
    <col min="16134" max="16134" width="9.85546875" customWidth="1"/>
    <col min="16135" max="16135" width="8.85546875" customWidth="1"/>
    <col min="16136" max="16136" width="9.140625" customWidth="1"/>
    <col min="16137" max="16137" width="8.5703125" customWidth="1"/>
    <col min="16138" max="16138" width="9.28515625" customWidth="1"/>
    <col min="16142" max="16142" width="11.7109375" customWidth="1"/>
  </cols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0" t="s">
        <v>0</v>
      </c>
      <c r="B2" s="21"/>
      <c r="C2" s="2"/>
      <c r="D2" s="3" t="s">
        <v>1</v>
      </c>
      <c r="E2" s="4"/>
      <c r="F2" s="4"/>
      <c r="G2" s="4"/>
      <c r="H2" s="4"/>
      <c r="I2" s="4"/>
      <c r="J2" s="26" t="s">
        <v>0</v>
      </c>
      <c r="K2" s="27"/>
    </row>
    <row r="3" spans="1:11" x14ac:dyDescent="0.25">
      <c r="A3" s="22"/>
      <c r="B3" s="23"/>
      <c r="C3" s="2"/>
      <c r="D3" s="3" t="s">
        <v>2</v>
      </c>
      <c r="E3" s="4"/>
      <c r="F3" s="4"/>
      <c r="G3" s="4"/>
      <c r="H3" s="4"/>
      <c r="I3" s="4"/>
      <c r="J3" s="28"/>
      <c r="K3" s="29"/>
    </row>
    <row r="4" spans="1:11" x14ac:dyDescent="0.25">
      <c r="A4" s="22"/>
      <c r="B4" s="23"/>
      <c r="C4" s="2"/>
      <c r="D4" s="3" t="s">
        <v>3</v>
      </c>
      <c r="E4" s="4"/>
      <c r="F4" s="4"/>
      <c r="G4" s="4"/>
      <c r="H4" s="4"/>
      <c r="I4" s="4"/>
      <c r="J4" s="28"/>
      <c r="K4" s="29"/>
    </row>
    <row r="5" spans="1:11" x14ac:dyDescent="0.25">
      <c r="A5" s="22"/>
      <c r="B5" s="23"/>
      <c r="C5" s="2"/>
      <c r="D5" s="32" t="s">
        <v>4</v>
      </c>
      <c r="E5" s="32"/>
      <c r="F5" s="32"/>
      <c r="G5" s="32"/>
      <c r="H5" s="32"/>
      <c r="I5" s="4"/>
      <c r="J5" s="28"/>
      <c r="K5" s="29"/>
    </row>
    <row r="6" spans="1:11" x14ac:dyDescent="0.25">
      <c r="A6" s="22"/>
      <c r="B6" s="23"/>
      <c r="C6" s="2"/>
      <c r="D6" s="4"/>
      <c r="E6" s="4"/>
      <c r="F6" s="4"/>
      <c r="G6" s="4"/>
      <c r="H6" s="4"/>
      <c r="I6" s="4"/>
      <c r="J6" s="28"/>
      <c r="K6" s="29"/>
    </row>
    <row r="7" spans="1:11" x14ac:dyDescent="0.25">
      <c r="A7" s="22"/>
      <c r="B7" s="23"/>
      <c r="C7" s="2"/>
      <c r="D7" s="3"/>
      <c r="E7" s="4"/>
      <c r="F7" s="4"/>
      <c r="G7" s="4"/>
      <c r="H7" s="4"/>
      <c r="I7" s="4"/>
      <c r="J7" s="28"/>
      <c r="K7" s="29"/>
    </row>
    <row r="8" spans="1:11" x14ac:dyDescent="0.25">
      <c r="A8" s="24"/>
      <c r="B8" s="25"/>
      <c r="C8" s="2"/>
      <c r="D8" s="4"/>
      <c r="E8" s="4"/>
      <c r="F8" s="4"/>
      <c r="G8" s="4"/>
      <c r="H8" s="4"/>
      <c r="I8" s="4"/>
      <c r="J8" s="30"/>
      <c r="K8" s="31"/>
    </row>
    <row r="9" spans="1:11" x14ac:dyDescent="0.25">
      <c r="A9" s="5"/>
      <c r="B9" s="5"/>
      <c r="C9" s="4"/>
      <c r="D9" s="4"/>
      <c r="E9" s="4"/>
      <c r="F9" s="4"/>
      <c r="G9" s="4"/>
      <c r="H9" s="4"/>
      <c r="I9" s="4"/>
      <c r="J9" s="5"/>
      <c r="K9" s="5"/>
    </row>
    <row r="10" spans="1:11" x14ac:dyDescent="0.25">
      <c r="A10" s="33" t="s">
        <v>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5">
      <c r="A12" s="35" t="s">
        <v>6</v>
      </c>
      <c r="B12" s="36"/>
      <c r="C12" s="37"/>
      <c r="D12" s="41" t="s">
        <v>7</v>
      </c>
      <c r="E12" s="43" t="s">
        <v>8</v>
      </c>
      <c r="F12" s="45" t="s">
        <v>9</v>
      </c>
      <c r="G12" s="41" t="s">
        <v>10</v>
      </c>
      <c r="H12" s="41" t="s">
        <v>11</v>
      </c>
      <c r="I12" s="43" t="s">
        <v>12</v>
      </c>
      <c r="J12" s="43" t="s">
        <v>13</v>
      </c>
      <c r="K12" s="41" t="s">
        <v>14</v>
      </c>
    </row>
    <row r="13" spans="1:11" x14ac:dyDescent="0.25">
      <c r="A13" s="38"/>
      <c r="B13" s="39"/>
      <c r="C13" s="40"/>
      <c r="D13" s="42"/>
      <c r="E13" s="44"/>
      <c r="F13" s="46"/>
      <c r="G13" s="42"/>
      <c r="H13" s="42"/>
      <c r="I13" s="44"/>
      <c r="J13" s="44"/>
      <c r="K13" s="42"/>
    </row>
    <row r="14" spans="1:1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47" t="s">
        <v>15</v>
      </c>
      <c r="B15" s="26" t="s">
        <v>16</v>
      </c>
      <c r="C15" s="49"/>
      <c r="D15" s="52">
        <v>7640</v>
      </c>
      <c r="E15" s="54">
        <v>1069.5999999999999</v>
      </c>
      <c r="F15" s="52">
        <v>76.400000000000006</v>
      </c>
      <c r="G15" s="54">
        <v>110.9</v>
      </c>
      <c r="H15" s="52">
        <v>18.07</v>
      </c>
      <c r="I15" s="54">
        <v>254.67</v>
      </c>
      <c r="J15" s="52">
        <v>1529.64</v>
      </c>
      <c r="K15" s="54">
        <v>6110.36</v>
      </c>
    </row>
    <row r="16" spans="1:11" x14ac:dyDescent="0.25">
      <c r="A16" s="48"/>
      <c r="B16" s="50"/>
      <c r="C16" s="51"/>
      <c r="D16" s="53"/>
      <c r="E16" s="55"/>
      <c r="F16" s="53"/>
      <c r="G16" s="55"/>
      <c r="H16" s="53"/>
      <c r="I16" s="55"/>
      <c r="J16" s="53"/>
      <c r="K16" s="55"/>
    </row>
    <row r="17" spans="1:12" x14ac:dyDescent="0.25">
      <c r="A17" s="47" t="s">
        <v>17</v>
      </c>
      <c r="B17" s="56" t="s">
        <v>18</v>
      </c>
      <c r="C17" s="57"/>
      <c r="D17" s="52">
        <v>7261</v>
      </c>
      <c r="E17" s="54">
        <v>1016.54</v>
      </c>
      <c r="F17" s="52">
        <v>72.61</v>
      </c>
      <c r="G17" s="54">
        <v>64.47</v>
      </c>
      <c r="H17" s="52">
        <v>15.29</v>
      </c>
      <c r="I17" s="54">
        <v>242.03</v>
      </c>
      <c r="J17" s="52">
        <v>1410.95</v>
      </c>
      <c r="K17" s="54">
        <v>5850.05</v>
      </c>
    </row>
    <row r="18" spans="1:12" x14ac:dyDescent="0.25">
      <c r="A18" s="48"/>
      <c r="B18" s="58"/>
      <c r="C18" s="59"/>
      <c r="D18" s="53"/>
      <c r="E18" s="55"/>
      <c r="F18" s="53"/>
      <c r="G18" s="55"/>
      <c r="H18" s="53"/>
      <c r="I18" s="55"/>
      <c r="J18" s="53"/>
      <c r="K18" s="55"/>
    </row>
    <row r="19" spans="1:12" x14ac:dyDescent="0.25">
      <c r="A19" s="47" t="s">
        <v>19</v>
      </c>
      <c r="B19" s="26" t="s">
        <v>20</v>
      </c>
      <c r="C19" s="49"/>
      <c r="D19" s="52">
        <v>6752</v>
      </c>
      <c r="E19" s="54">
        <v>945.28</v>
      </c>
      <c r="F19" s="52">
        <v>67.52</v>
      </c>
      <c r="G19" s="52">
        <v>2.12</v>
      </c>
      <c r="H19" s="52">
        <v>11.56</v>
      </c>
      <c r="I19" s="54">
        <v>225.07</v>
      </c>
      <c r="J19" s="52">
        <v>1251.55</v>
      </c>
      <c r="K19" s="54">
        <v>5500.45</v>
      </c>
    </row>
    <row r="20" spans="1:12" x14ac:dyDescent="0.25">
      <c r="A20" s="48"/>
      <c r="B20" s="50"/>
      <c r="C20" s="51"/>
      <c r="D20" s="53"/>
      <c r="E20" s="55"/>
      <c r="F20" s="53"/>
      <c r="G20" s="53"/>
      <c r="H20" s="53"/>
      <c r="I20" s="55"/>
      <c r="J20" s="53"/>
      <c r="K20" s="55"/>
    </row>
    <row r="21" spans="1:12" x14ac:dyDescent="0.25">
      <c r="A21" s="6"/>
      <c r="B21" s="7"/>
      <c r="C21" s="7"/>
      <c r="D21" s="8"/>
      <c r="E21" s="8"/>
      <c r="F21" s="8"/>
      <c r="G21" s="8"/>
      <c r="H21" s="8"/>
      <c r="I21" s="8"/>
      <c r="J21" s="8"/>
      <c r="K21" s="8"/>
    </row>
    <row r="22" spans="1:12" x14ac:dyDescent="0.25">
      <c r="A22" s="64" t="s">
        <v>43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2" ht="45.75" x14ac:dyDescent="0.25">
      <c r="A23" s="9" t="s">
        <v>21</v>
      </c>
      <c r="B23" s="65" t="s">
        <v>22</v>
      </c>
      <c r="C23" s="65"/>
      <c r="D23" s="65" t="s">
        <v>23</v>
      </c>
      <c r="E23" s="65"/>
      <c r="F23" s="65" t="s">
        <v>24</v>
      </c>
      <c r="G23" s="65"/>
      <c r="H23" s="65" t="s">
        <v>25</v>
      </c>
      <c r="I23" s="65"/>
      <c r="J23" s="65" t="s">
        <v>26</v>
      </c>
      <c r="K23" s="65"/>
    </row>
    <row r="24" spans="1:12" x14ac:dyDescent="0.25">
      <c r="A24" s="10" t="s">
        <v>27</v>
      </c>
      <c r="B24" s="11">
        <f>K15/30</f>
        <v>203.67866666666666</v>
      </c>
      <c r="C24" s="10" t="s">
        <v>28</v>
      </c>
      <c r="D24" s="11">
        <f>B24*7</f>
        <v>1425.7506666666666</v>
      </c>
      <c r="E24" s="10" t="s">
        <v>28</v>
      </c>
      <c r="F24" s="11">
        <f>K15</f>
        <v>6110.36</v>
      </c>
      <c r="G24" s="10" t="s">
        <v>28</v>
      </c>
      <c r="H24" s="11">
        <f>D24+B24*1.5</f>
        <v>1731.2686666666666</v>
      </c>
      <c r="I24" s="10" t="s">
        <v>28</v>
      </c>
      <c r="J24" s="12">
        <f>H24*52/12</f>
        <v>7502.1642222222217</v>
      </c>
      <c r="K24" s="10" t="s">
        <v>28</v>
      </c>
    </row>
    <row r="25" spans="1:12" x14ac:dyDescent="0.25">
      <c r="A25" s="10" t="s">
        <v>29</v>
      </c>
      <c r="B25" s="11">
        <f>K17/30</f>
        <v>195.00166666666667</v>
      </c>
      <c r="C25" s="13" t="s">
        <v>28</v>
      </c>
      <c r="D25" s="11">
        <f>B25*7</f>
        <v>1365.0116666666668</v>
      </c>
      <c r="E25" s="13" t="s">
        <v>28</v>
      </c>
      <c r="F25" s="11">
        <f>K17</f>
        <v>5850.05</v>
      </c>
      <c r="G25" s="13" t="s">
        <v>28</v>
      </c>
      <c r="H25" s="11">
        <f>D25+B25*1.5</f>
        <v>1657.5141666666668</v>
      </c>
      <c r="I25" s="13" t="s">
        <v>28</v>
      </c>
      <c r="J25" s="12">
        <f>H25*52/12</f>
        <v>7182.5613888888902</v>
      </c>
      <c r="K25" s="13" t="s">
        <v>28</v>
      </c>
      <c r="L25">
        <f>B24*1.5</f>
        <v>305.51799999999997</v>
      </c>
    </row>
    <row r="26" spans="1:12" x14ac:dyDescent="0.25">
      <c r="A26" s="10" t="s">
        <v>30</v>
      </c>
      <c r="B26" s="11">
        <f>K19/30</f>
        <v>183.34833333333333</v>
      </c>
      <c r="C26" s="10" t="s">
        <v>28</v>
      </c>
      <c r="D26" s="11">
        <f>B26*7</f>
        <v>1283.4383333333333</v>
      </c>
      <c r="E26" s="10" t="s">
        <v>28</v>
      </c>
      <c r="F26" s="11">
        <f>K19</f>
        <v>5500.45</v>
      </c>
      <c r="G26" s="10" t="s">
        <v>28</v>
      </c>
      <c r="H26" s="11">
        <f>D26+B26*1.5</f>
        <v>1558.4608333333333</v>
      </c>
      <c r="I26" s="10" t="s">
        <v>28</v>
      </c>
      <c r="J26" s="12">
        <f>H26*52/12</f>
        <v>6753.3302777777781</v>
      </c>
      <c r="K26" s="10" t="s">
        <v>28</v>
      </c>
      <c r="L26">
        <f>B25*1.5</f>
        <v>292.5025</v>
      </c>
    </row>
    <row r="27" spans="1:12" x14ac:dyDescent="0.25">
      <c r="A27" s="14"/>
      <c r="B27" s="4"/>
      <c r="C27" s="4"/>
      <c r="D27" s="4"/>
      <c r="E27" s="4"/>
      <c r="F27" s="3"/>
      <c r="G27" s="15"/>
      <c r="H27" s="4"/>
      <c r="I27" s="4"/>
      <c r="J27" s="4"/>
      <c r="K27" s="4"/>
      <c r="L27">
        <f>B26*1.5</f>
        <v>275.02249999999998</v>
      </c>
    </row>
    <row r="28" spans="1:12" x14ac:dyDescent="0.25">
      <c r="A28" s="60" t="s">
        <v>31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2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2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2" x14ac:dyDescent="0.25">
      <c r="A31" s="3" t="s">
        <v>32</v>
      </c>
      <c r="B31" s="4"/>
      <c r="C31" s="4"/>
      <c r="D31" s="4"/>
      <c r="E31" s="4"/>
      <c r="F31" s="14" t="s">
        <v>27</v>
      </c>
      <c r="G31" s="3" t="s">
        <v>44</v>
      </c>
      <c r="H31" s="4"/>
      <c r="I31" s="4"/>
      <c r="J31" s="4"/>
      <c r="K31" s="4"/>
    </row>
    <row r="32" spans="1:12" x14ac:dyDescent="0.25">
      <c r="A32" s="4" t="s">
        <v>33</v>
      </c>
      <c r="B32" s="4"/>
      <c r="C32" s="4"/>
      <c r="D32" s="4"/>
      <c r="E32" s="4"/>
      <c r="F32" s="4"/>
      <c r="G32" s="14"/>
      <c r="H32" s="14"/>
      <c r="I32" s="4"/>
      <c r="J32" s="4"/>
      <c r="K32" s="4"/>
    </row>
    <row r="33" spans="1:11" x14ac:dyDescent="0.25">
      <c r="A33" s="61"/>
      <c r="B33" s="61"/>
      <c r="C33" s="61"/>
      <c r="D33" s="61"/>
      <c r="E33" s="61"/>
      <c r="F33" s="14" t="s">
        <v>34</v>
      </c>
      <c r="G33" s="3" t="s">
        <v>45</v>
      </c>
      <c r="H33" s="4"/>
      <c r="I33" s="4"/>
      <c r="J33" s="4"/>
      <c r="K33" s="4"/>
    </row>
    <row r="34" spans="1:11" x14ac:dyDescent="0.25">
      <c r="A34" s="4"/>
      <c r="B34" s="4"/>
      <c r="C34" s="4"/>
      <c r="D34" s="4"/>
      <c r="E34" s="4"/>
      <c r="F34" s="4"/>
      <c r="G34" s="14"/>
      <c r="H34" s="14"/>
      <c r="I34" s="4"/>
      <c r="J34" s="4"/>
      <c r="K34" s="4"/>
    </row>
    <row r="35" spans="1:11" x14ac:dyDescent="0.25">
      <c r="A35" s="4"/>
      <c r="B35" s="4"/>
      <c r="C35" s="4"/>
      <c r="D35" s="4"/>
      <c r="E35" s="4"/>
      <c r="F35" s="14" t="s">
        <v>35</v>
      </c>
      <c r="G35" s="3" t="s">
        <v>46</v>
      </c>
      <c r="H35" s="4"/>
      <c r="I35" s="4"/>
      <c r="J35" s="4"/>
      <c r="K35" s="4"/>
    </row>
    <row r="36" spans="1:11" x14ac:dyDescent="0.25">
      <c r="A36" s="4"/>
      <c r="B36" s="4"/>
      <c r="C36" s="4"/>
      <c r="D36" s="4"/>
      <c r="E36" s="4"/>
      <c r="F36" s="3"/>
      <c r="G36" s="4"/>
      <c r="H36" s="4"/>
      <c r="I36" s="4"/>
      <c r="J36" s="4"/>
      <c r="K36" s="4"/>
    </row>
    <row r="37" spans="1:11" x14ac:dyDescent="0.25">
      <c r="A37" s="3" t="s">
        <v>36</v>
      </c>
      <c r="B37" s="4"/>
      <c r="C37" s="4"/>
      <c r="D37" s="4"/>
      <c r="E37" s="4"/>
      <c r="F37" s="14" t="s">
        <v>27</v>
      </c>
      <c r="G37" s="11">
        <f>B24</f>
        <v>203.67866666666666</v>
      </c>
      <c r="H37" s="10" t="s">
        <v>28</v>
      </c>
      <c r="I37" s="4"/>
      <c r="J37" s="4"/>
      <c r="K37" s="4"/>
    </row>
    <row r="38" spans="1:11" x14ac:dyDescent="0.25">
      <c r="A38" s="4" t="s">
        <v>37</v>
      </c>
      <c r="B38" s="4"/>
      <c r="C38" s="4"/>
      <c r="D38" s="4"/>
      <c r="E38" s="4"/>
      <c r="F38" s="14"/>
      <c r="G38" s="19"/>
      <c r="H38" s="4"/>
      <c r="I38" s="4"/>
      <c r="J38" s="4"/>
      <c r="K38" s="4"/>
    </row>
    <row r="39" spans="1:11" x14ac:dyDescent="0.25">
      <c r="A39" s="62" t="s">
        <v>38</v>
      </c>
      <c r="B39" s="62"/>
      <c r="C39" s="62"/>
      <c r="D39" s="62"/>
      <c r="E39" s="62"/>
      <c r="F39" s="14" t="s">
        <v>34</v>
      </c>
      <c r="G39" s="11">
        <f>B25</f>
        <v>195.00166666666667</v>
      </c>
      <c r="H39" s="13" t="s">
        <v>28</v>
      </c>
      <c r="I39" s="4"/>
      <c r="J39" s="4"/>
      <c r="K39" s="4"/>
    </row>
    <row r="40" spans="1:11" x14ac:dyDescent="0.25">
      <c r="A40" s="4"/>
      <c r="B40" s="4"/>
      <c r="C40" s="4"/>
      <c r="D40" s="4"/>
      <c r="E40" s="4"/>
      <c r="F40" s="14"/>
      <c r="G40" s="19"/>
      <c r="H40" s="4"/>
      <c r="I40" s="4"/>
      <c r="J40" s="4"/>
      <c r="K40" s="4"/>
    </row>
    <row r="41" spans="1:11" x14ac:dyDescent="0.25">
      <c r="A41" s="4"/>
      <c r="B41" s="4"/>
      <c r="C41" s="4"/>
      <c r="D41" s="4"/>
      <c r="E41" s="4"/>
      <c r="F41" s="14" t="s">
        <v>35</v>
      </c>
      <c r="G41" s="11">
        <f>B26</f>
        <v>183.34833333333333</v>
      </c>
      <c r="H41" s="10" t="s">
        <v>28</v>
      </c>
      <c r="I41" s="4"/>
      <c r="J41" s="4"/>
      <c r="K41" s="4"/>
    </row>
    <row r="42" spans="1:1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3" t="s">
        <v>39</v>
      </c>
      <c r="B43" s="4"/>
      <c r="C43" s="4"/>
      <c r="D43" s="4"/>
      <c r="E43" s="4"/>
      <c r="F43" s="14" t="s">
        <v>27</v>
      </c>
      <c r="G43" s="11">
        <f>B24*0.2</f>
        <v>40.735733333333336</v>
      </c>
      <c r="H43" s="10" t="s">
        <v>28</v>
      </c>
      <c r="I43" s="4"/>
      <c r="J43" s="4"/>
      <c r="K43" s="4"/>
    </row>
    <row r="44" spans="1:11" x14ac:dyDescent="0.25">
      <c r="A44" s="4" t="s">
        <v>40</v>
      </c>
      <c r="B44" s="4"/>
      <c r="C44" s="4"/>
      <c r="D44" s="4"/>
      <c r="E44" s="4"/>
      <c r="F44" s="14"/>
      <c r="G44" s="16"/>
      <c r="H44" s="4"/>
      <c r="I44" s="4"/>
      <c r="J44" s="4"/>
      <c r="K44" s="4"/>
    </row>
    <row r="45" spans="1:11" x14ac:dyDescent="0.25">
      <c r="A45" s="63"/>
      <c r="B45" s="63"/>
      <c r="C45" s="63"/>
      <c r="D45" s="63"/>
      <c r="E45" s="4"/>
      <c r="F45" s="14" t="s">
        <v>34</v>
      </c>
      <c r="G45" s="11">
        <f>B25*0.2</f>
        <v>39.000333333333337</v>
      </c>
      <c r="H45" s="10" t="s">
        <v>28</v>
      </c>
      <c r="I45" s="4"/>
      <c r="J45" s="4"/>
      <c r="K45" s="4"/>
    </row>
    <row r="46" spans="1:11" x14ac:dyDescent="0.25">
      <c r="A46" s="4"/>
      <c r="B46" s="4"/>
      <c r="C46" s="4"/>
      <c r="D46" s="4"/>
      <c r="E46" s="4"/>
      <c r="F46" s="4"/>
      <c r="G46" s="4"/>
      <c r="H46" s="16"/>
      <c r="I46" s="4"/>
      <c r="J46" s="14"/>
      <c r="K46" s="4"/>
    </row>
    <row r="47" spans="1:11" x14ac:dyDescent="0.25">
      <c r="A47" s="4"/>
      <c r="B47" s="4"/>
      <c r="C47" s="4"/>
      <c r="D47" s="4"/>
      <c r="E47" s="4"/>
      <c r="F47" s="14" t="s">
        <v>35</v>
      </c>
      <c r="G47" s="11">
        <f>B26*0.2</f>
        <v>36.669666666666664</v>
      </c>
      <c r="H47" s="10" t="s">
        <v>28</v>
      </c>
      <c r="I47" s="4"/>
      <c r="J47" s="4"/>
      <c r="K47" s="4"/>
    </row>
    <row r="48" spans="1:11" x14ac:dyDescent="0.25">
      <c r="A48" s="17"/>
      <c r="C48" s="18"/>
      <c r="D48" s="18"/>
      <c r="E48" s="18"/>
      <c r="F48" s="18"/>
      <c r="G48" s="18"/>
      <c r="H48" s="18"/>
      <c r="I48" s="18"/>
      <c r="J48" s="18"/>
      <c r="K48" s="18"/>
    </row>
    <row r="49" spans="1:11" x14ac:dyDescent="0.25">
      <c r="A49" s="17" t="s">
        <v>41</v>
      </c>
      <c r="C49" s="18"/>
      <c r="D49" s="18"/>
      <c r="E49" s="18"/>
      <c r="F49" s="18"/>
      <c r="G49" s="18"/>
      <c r="H49" s="17" t="s">
        <v>42</v>
      </c>
      <c r="I49" s="18"/>
      <c r="J49" s="18"/>
      <c r="K49" s="18"/>
    </row>
  </sheetData>
  <mergeCells count="53">
    <mergeCell ref="A45:D45"/>
    <mergeCell ref="I19:I20"/>
    <mergeCell ref="J19:J20"/>
    <mergeCell ref="K19:K20"/>
    <mergeCell ref="A22:K22"/>
    <mergeCell ref="B23:C23"/>
    <mergeCell ref="D23:E23"/>
    <mergeCell ref="F23:G23"/>
    <mergeCell ref="H23:I23"/>
    <mergeCell ref="J23:K23"/>
    <mergeCell ref="G19:G20"/>
    <mergeCell ref="H19:H20"/>
    <mergeCell ref="A28:K29"/>
    <mergeCell ref="A33:E33"/>
    <mergeCell ref="A39:E39"/>
    <mergeCell ref="A19:A20"/>
    <mergeCell ref="B19:C20"/>
    <mergeCell ref="D19:D20"/>
    <mergeCell ref="E19:E20"/>
    <mergeCell ref="F19:F20"/>
    <mergeCell ref="G17:G18"/>
    <mergeCell ref="H17:H18"/>
    <mergeCell ref="I17:I18"/>
    <mergeCell ref="J17:J18"/>
    <mergeCell ref="K17:K18"/>
    <mergeCell ref="A17:A18"/>
    <mergeCell ref="B17:C18"/>
    <mergeCell ref="D17:D18"/>
    <mergeCell ref="E17:E18"/>
    <mergeCell ref="F17:F18"/>
    <mergeCell ref="G15:G16"/>
    <mergeCell ref="H15:H16"/>
    <mergeCell ref="I15:I16"/>
    <mergeCell ref="J15:J16"/>
    <mergeCell ref="K15:K16"/>
    <mergeCell ref="A15:A16"/>
    <mergeCell ref="B15:C16"/>
    <mergeCell ref="D15:D16"/>
    <mergeCell ref="E15:E16"/>
    <mergeCell ref="F15:F16"/>
    <mergeCell ref="A2:B8"/>
    <mergeCell ref="J2:K8"/>
    <mergeCell ref="D5:H5"/>
    <mergeCell ref="A10:K11"/>
    <mergeCell ref="A12:C13"/>
    <mergeCell ref="D12:D13"/>
    <mergeCell ref="E12:E13"/>
    <mergeCell ref="F12:F13"/>
    <mergeCell ref="G12:G13"/>
    <mergeCell ref="H12:H13"/>
    <mergeCell ref="I12:I13"/>
    <mergeCell ref="J12:J13"/>
    <mergeCell ref="K12:K13"/>
  </mergeCells>
  <pageMargins left="0.39370078740157483" right="0.39370078740157483" top="0.39370078740157483" bottom="0.39370078740157483" header="0.39370078740157483" footer="0.3937007874015748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2022-07-04T13:49:17Z</cp:lastPrinted>
  <dcterms:created xsi:type="dcterms:W3CDTF">2022-07-04T11:56:42Z</dcterms:created>
  <dcterms:modified xsi:type="dcterms:W3CDTF">2022-07-04T13:49:45Z</dcterms:modified>
</cp:coreProperties>
</file>